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D752D0BD-D560-4DBD-88A6-87D4D12CCB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T11" i="1"/>
  <c r="T10" i="1"/>
  <c r="O13" i="1" l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N18" i="1" s="1"/>
  <c r="X13" i="1"/>
  <c r="H18" i="1" s="1"/>
  <c r="W13" i="1"/>
  <c r="G18" i="1" s="1"/>
  <c r="V13" i="1"/>
  <c r="F18" i="1" s="1"/>
  <c r="U13" i="1"/>
  <c r="E18" i="1" s="1"/>
  <c r="M13" i="1"/>
  <c r="L13" i="1"/>
  <c r="T13" i="1" s="1"/>
  <c r="K13" i="1"/>
  <c r="J13" i="1"/>
  <c r="I13" i="1"/>
  <c r="N13" i="1" s="1"/>
  <c r="N17" i="1" s="1"/>
  <c r="H13" i="1"/>
  <c r="H17" i="1" s="1"/>
  <c r="G13" i="1"/>
  <c r="G17" i="1" s="1"/>
  <c r="F13" i="1"/>
  <c r="E13" i="1"/>
  <c r="E17" i="1" s="1"/>
  <c r="F17" i="1"/>
  <c r="F20" i="1" s="1"/>
  <c r="K18" i="1" l="1"/>
  <c r="L18" i="1"/>
  <c r="I17" i="1"/>
  <c r="I20" i="1" s="1"/>
  <c r="N20" i="1" s="1"/>
  <c r="M18" i="1"/>
  <c r="G20" i="1"/>
  <c r="L17" i="1"/>
  <c r="E20" i="1"/>
  <c r="M20" i="1" s="1"/>
  <c r="H20" i="1"/>
  <c r="L20" i="1" s="1"/>
  <c r="K17" i="1"/>
  <c r="D14" i="1"/>
  <c r="M17" i="1" l="1"/>
  <c r="K20" i="1"/>
</calcChain>
</file>

<file path=xl/sharedStrings.xml><?xml version="1.0" encoding="utf-8"?>
<sst xmlns="http://schemas.openxmlformats.org/spreadsheetml/2006/main" count="167" uniqueCount="111">
  <si>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</si>
  <si>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</si>
  <si>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</si>
  <si>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</si>
  <si>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</si>
  <si>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</si>
  <si>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</si>
  <si>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</si>
  <si>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</si>
  <si>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</si>
  <si>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</si>
  <si>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</si>
  <si>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</si>
  <si>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</si>
  <si>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</si>
  <si>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</si>
  <si>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</si>
  <si>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</si>
  <si>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</si>
  <si>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</si>
  <si>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</si>
  <si>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</si>
  <si>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</si>
  <si>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</si>
  <si>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</si>
  <si>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</si>
  <si>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</si>
  <si>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</si>
  <si>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</si>
  <si>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</si>
  <si>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</si>
  <si>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</si>
  <si>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</si>
  <si>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</si>
  <si>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</si>
  <si>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</si>
  <si>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</si>
  <si>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</si>
  <si>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ViU</t>
  </si>
  <si>
    <t>Lippo</t>
  </si>
  <si>
    <t>Hanne Asikainen</t>
  </si>
  <si>
    <t xml:space="preserve"> </t>
  </si>
  <si>
    <t>7.</t>
  </si>
  <si>
    <t>5.</t>
  </si>
  <si>
    <t>9.</t>
  </si>
  <si>
    <t>2.</t>
  </si>
  <si>
    <t>Pesä Ysit</t>
  </si>
  <si>
    <t>8.</t>
  </si>
  <si>
    <t>25.1.1981</t>
  </si>
  <si>
    <t>ykköspesis</t>
  </si>
  <si>
    <t>suomensarja</t>
  </si>
  <si>
    <t>ViU  2</t>
  </si>
  <si>
    <t>ViU = Viinijärven Urheilijat  (1914)</t>
  </si>
  <si>
    <t>Lippo = Oulun Lippo  (1955)</t>
  </si>
  <si>
    <t>15.05. 1997  ViU - Roihu  2-0  (8-4, 4-0)</t>
  </si>
  <si>
    <t>4.  ottelu</t>
  </si>
  <si>
    <t>01.06. 1997  Manse - ViU  1-2  (4-3, 1-2, 0-1)</t>
  </si>
  <si>
    <t xml:space="preserve">  16 v   3 kk 20 pv</t>
  </si>
  <si>
    <t xml:space="preserve">  16 v   4 kk   6 pv</t>
  </si>
  <si>
    <t>L+T</t>
  </si>
  <si>
    <t>6.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</si>
  <si>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</si>
  <si>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</si>
  <si>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</si>
  <si>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</si>
  <si>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</si>
  <si>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</si>
  <si>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</si>
  <si>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</si>
  <si>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</si>
  <si>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</si>
  <si>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</si>
  <si>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</si>
  <si>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</si>
  <si>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</si>
  <si>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B-TYTÖT</t>
  </si>
  <si>
    <t>I p</t>
  </si>
  <si>
    <t>17.08. 1997  Hyvinkää</t>
  </si>
  <si>
    <t xml:space="preserve">  0-2  (0-6, 6-7)</t>
  </si>
  <si>
    <t>Pertti Laakso</t>
  </si>
  <si>
    <t>2652</t>
  </si>
  <si>
    <t>28.06. 1998  Sotkamo</t>
  </si>
  <si>
    <t xml:space="preserve">  2-0  (5-3, 10-5)</t>
  </si>
  <si>
    <t>Mika Sirviö</t>
  </si>
  <si>
    <t>3112</t>
  </si>
  <si>
    <t>04.07. 1999  Sotkamo</t>
  </si>
  <si>
    <t xml:space="preserve">  2-1  (4-2, 3-4, x-x, 4-1)</t>
  </si>
  <si>
    <t>Tuula Tauriainen</t>
  </si>
  <si>
    <t>2114</t>
  </si>
  <si>
    <t>jok</t>
  </si>
  <si>
    <t>3/7</t>
  </si>
  <si>
    <t>3/5</t>
  </si>
  <si>
    <t>0/1</t>
  </si>
  <si>
    <t>5/8</t>
  </si>
  <si>
    <t>2/4</t>
  </si>
  <si>
    <t>1/2</t>
  </si>
  <si>
    <t>2/2</t>
  </si>
  <si>
    <t>2k</t>
  </si>
  <si>
    <t>1/1</t>
  </si>
  <si>
    <t>3/3</t>
  </si>
  <si>
    <t>1/4</t>
  </si>
  <si>
    <t>13/23</t>
  </si>
  <si>
    <t>3/6</t>
  </si>
  <si>
    <t>3/4</t>
  </si>
  <si>
    <t>5/9</t>
  </si>
  <si>
    <t xml:space="preserve">Lyöty </t>
  </si>
  <si>
    <t xml:space="preserve">Tuotu </t>
  </si>
  <si>
    <t>4.</t>
  </si>
  <si>
    <t>Pesä Ysit  (1976)</t>
  </si>
  <si>
    <t>Kiri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</si>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</sst>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5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11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73" customWidth="1"/>
    <col min="19" max="19" width="5.7109375" style="72" customWidth="1"/>
    <col min="20" max="20" width="0.7109375" style="35" customWidth="1"/>
    <col min="21" max="28" width="5.7109375" style="59" customWidth="1"/>
    <col min="29" max="32" width="5.7109375" style="24" customWidth="1"/>
    <col min="33" max="33" width="5.7109375" style="60" customWidth="1"/>
    <col min="34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93"/>
      <c r="B1" s="2" t="s">
        <v>40</v>
      </c>
      <c r="C1" s="2"/>
      <c r="D1" s="3"/>
      <c r="E1" s="4" t="s">
        <v>48</v>
      </c>
      <c r="F1" s="5"/>
      <c r="G1" s="2"/>
      <c r="H1" s="3"/>
      <c r="I1" s="5"/>
      <c r="J1" s="5"/>
      <c r="K1" s="5"/>
      <c r="L1" s="3"/>
      <c r="M1" s="6"/>
      <c r="N1" s="6"/>
      <c r="O1" s="6"/>
      <c r="P1" s="71"/>
      <c r="Q1" s="71"/>
      <c r="R1" s="7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59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1">
        <v>1996</v>
      </c>
      <c r="C4" s="61" t="s">
        <v>43</v>
      </c>
      <c r="D4" s="62" t="s">
        <v>51</v>
      </c>
      <c r="E4" s="61"/>
      <c r="F4" s="70" t="s">
        <v>50</v>
      </c>
      <c r="G4" s="61"/>
      <c r="H4" s="61"/>
      <c r="I4" s="61"/>
      <c r="J4" s="61"/>
      <c r="K4" s="61"/>
      <c r="L4" s="61"/>
      <c r="M4" s="61"/>
      <c r="N4" s="63"/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1997</v>
      </c>
      <c r="C5" s="25" t="s">
        <v>42</v>
      </c>
      <c r="D5" s="26" t="s">
        <v>38</v>
      </c>
      <c r="E5" s="25">
        <v>22</v>
      </c>
      <c r="F5" s="25">
        <v>1</v>
      </c>
      <c r="G5" s="25">
        <v>8</v>
      </c>
      <c r="H5" s="25">
        <v>5</v>
      </c>
      <c r="I5" s="25">
        <v>36</v>
      </c>
      <c r="J5" s="25">
        <v>16</v>
      </c>
      <c r="K5" s="25">
        <v>4</v>
      </c>
      <c r="L5" s="25">
        <v>7</v>
      </c>
      <c r="M5" s="25">
        <v>9</v>
      </c>
      <c r="N5" s="27">
        <v>0.434</v>
      </c>
      <c r="O5" s="23">
        <v>83</v>
      </c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1998</v>
      </c>
      <c r="C6" s="25" t="s">
        <v>43</v>
      </c>
      <c r="D6" s="26" t="s">
        <v>38</v>
      </c>
      <c r="E6" s="25">
        <v>22</v>
      </c>
      <c r="F6" s="25">
        <v>2</v>
      </c>
      <c r="G6" s="25">
        <v>25</v>
      </c>
      <c r="H6" s="25">
        <v>7</v>
      </c>
      <c r="I6" s="25">
        <v>56</v>
      </c>
      <c r="J6" s="25">
        <v>6</v>
      </c>
      <c r="K6" s="25">
        <v>4</v>
      </c>
      <c r="L6" s="25">
        <v>19</v>
      </c>
      <c r="M6" s="25">
        <v>27</v>
      </c>
      <c r="N6" s="27">
        <v>0.48699999999999999</v>
      </c>
      <c r="O6" s="23">
        <v>115</v>
      </c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1999</v>
      </c>
      <c r="C7" s="25" t="s">
        <v>44</v>
      </c>
      <c r="D7" s="26" t="s">
        <v>38</v>
      </c>
      <c r="E7" s="25">
        <v>22</v>
      </c>
      <c r="F7" s="25">
        <v>1</v>
      </c>
      <c r="G7" s="25">
        <v>45</v>
      </c>
      <c r="H7" s="25">
        <v>3</v>
      </c>
      <c r="I7" s="25">
        <v>72</v>
      </c>
      <c r="J7" s="25">
        <v>2</v>
      </c>
      <c r="K7" s="25">
        <v>5</v>
      </c>
      <c r="L7" s="25">
        <v>19</v>
      </c>
      <c r="M7" s="25">
        <v>46</v>
      </c>
      <c r="N7" s="27">
        <v>0.45100000000000001</v>
      </c>
      <c r="O7" s="23">
        <v>160</v>
      </c>
      <c r="P7" s="17" t="s">
        <v>60</v>
      </c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 t="s">
        <v>41</v>
      </c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2000</v>
      </c>
      <c r="C8" s="25" t="s">
        <v>45</v>
      </c>
      <c r="D8" s="26" t="s">
        <v>39</v>
      </c>
      <c r="E8" s="25">
        <v>22</v>
      </c>
      <c r="F8" s="25">
        <v>2</v>
      </c>
      <c r="G8" s="25">
        <v>25</v>
      </c>
      <c r="H8" s="25">
        <v>16</v>
      </c>
      <c r="I8" s="25">
        <v>95</v>
      </c>
      <c r="J8" s="25">
        <v>42</v>
      </c>
      <c r="K8" s="25">
        <v>16</v>
      </c>
      <c r="L8" s="25">
        <v>10</v>
      </c>
      <c r="M8" s="25">
        <v>27</v>
      </c>
      <c r="N8" s="27">
        <v>0.55600000000000005</v>
      </c>
      <c r="O8" s="23">
        <v>171</v>
      </c>
      <c r="P8" s="17"/>
      <c r="Q8" s="17"/>
      <c r="R8" s="17"/>
      <c r="S8" s="17"/>
      <c r="T8" s="23"/>
      <c r="U8" s="25">
        <v>9</v>
      </c>
      <c r="V8" s="25">
        <v>0</v>
      </c>
      <c r="W8" s="25">
        <v>6</v>
      </c>
      <c r="X8" s="25">
        <v>1</v>
      </c>
      <c r="Y8" s="25">
        <v>19</v>
      </c>
      <c r="Z8" s="28"/>
      <c r="AA8" s="28"/>
      <c r="AB8" s="28"/>
      <c r="AC8" s="28"/>
      <c r="AD8" s="28"/>
      <c r="AE8" s="25"/>
      <c r="AF8" s="25"/>
      <c r="AG8" s="25">
        <v>1</v>
      </c>
      <c r="AH8" s="25"/>
      <c r="AI8" s="25">
        <v>1</v>
      </c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2001</v>
      </c>
      <c r="C9" s="25" t="s">
        <v>45</v>
      </c>
      <c r="D9" s="26" t="s">
        <v>109</v>
      </c>
      <c r="E9" s="25">
        <v>24</v>
      </c>
      <c r="F9" s="25">
        <v>2</v>
      </c>
      <c r="G9" s="25">
        <v>21</v>
      </c>
      <c r="H9" s="25">
        <v>22</v>
      </c>
      <c r="I9" s="25">
        <v>73</v>
      </c>
      <c r="J9" s="25">
        <v>23</v>
      </c>
      <c r="K9" s="25">
        <v>12</v>
      </c>
      <c r="L9" s="25">
        <v>15</v>
      </c>
      <c r="M9" s="25">
        <v>23</v>
      </c>
      <c r="N9" s="27">
        <v>0.497</v>
      </c>
      <c r="O9" s="23">
        <v>147</v>
      </c>
      <c r="P9" s="17"/>
      <c r="Q9" s="17"/>
      <c r="R9" s="17"/>
      <c r="S9" s="17"/>
      <c r="T9" s="23"/>
      <c r="U9" s="25">
        <v>10</v>
      </c>
      <c r="V9" s="25">
        <v>0</v>
      </c>
      <c r="W9" s="25">
        <v>7</v>
      </c>
      <c r="X9" s="25">
        <v>3</v>
      </c>
      <c r="Y9" s="25">
        <v>23</v>
      </c>
      <c r="Z9" s="28"/>
      <c r="AA9" s="28"/>
      <c r="AB9" s="28"/>
      <c r="AC9" s="28"/>
      <c r="AD9" s="28"/>
      <c r="AE9" s="25"/>
      <c r="AF9" s="25"/>
      <c r="AG9" s="25"/>
      <c r="AH9" s="25" t="s">
        <v>41</v>
      </c>
      <c r="AI9" s="25">
        <v>1</v>
      </c>
      <c r="AJ9" s="25" t="s">
        <v>41</v>
      </c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2002</v>
      </c>
      <c r="C10" s="25" t="s">
        <v>47</v>
      </c>
      <c r="D10" s="26" t="s">
        <v>46</v>
      </c>
      <c r="E10" s="25">
        <v>24</v>
      </c>
      <c r="F10" s="25">
        <v>1</v>
      </c>
      <c r="G10" s="25">
        <v>35</v>
      </c>
      <c r="H10" s="25">
        <v>9</v>
      </c>
      <c r="I10" s="25">
        <v>95</v>
      </c>
      <c r="J10" s="25">
        <v>4</v>
      </c>
      <c r="K10" s="25">
        <v>20</v>
      </c>
      <c r="L10" s="25">
        <v>35</v>
      </c>
      <c r="M10" s="25">
        <v>36</v>
      </c>
      <c r="N10" s="27">
        <v>0.54900000000000004</v>
      </c>
      <c r="O10" s="23">
        <v>173</v>
      </c>
      <c r="P10" s="17"/>
      <c r="Q10" s="17"/>
      <c r="R10" s="17"/>
      <c r="S10" s="17"/>
      <c r="T10" s="23" t="e">
        <f t="shared" ref="T10:T13" si="0">PRODUCT(L10/S10)</f>
        <v>#DIV/0!</v>
      </c>
      <c r="U10" s="25">
        <v>3</v>
      </c>
      <c r="V10" s="25">
        <v>0</v>
      </c>
      <c r="W10" s="25">
        <v>2</v>
      </c>
      <c r="X10" s="25">
        <v>0</v>
      </c>
      <c r="Y10" s="25">
        <v>11</v>
      </c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64">
        <v>2003</v>
      </c>
      <c r="C11" s="64" t="s">
        <v>43</v>
      </c>
      <c r="D11" s="65" t="s">
        <v>38</v>
      </c>
      <c r="E11" s="64"/>
      <c r="F11" s="67" t="s">
        <v>49</v>
      </c>
      <c r="G11" s="69"/>
      <c r="H11" s="68"/>
      <c r="I11" s="64"/>
      <c r="J11" s="64"/>
      <c r="K11" s="64"/>
      <c r="L11" s="64"/>
      <c r="M11" s="64"/>
      <c r="N11" s="66"/>
      <c r="O11" s="23">
        <v>0</v>
      </c>
      <c r="P11" s="17"/>
      <c r="Q11" s="17"/>
      <c r="R11" s="17"/>
      <c r="S11" s="17"/>
      <c r="T11" s="23" t="e">
        <f t="shared" si="0"/>
        <v>#DIV/0!</v>
      </c>
      <c r="U11" s="25"/>
      <c r="V11" s="25"/>
      <c r="W11" s="25"/>
      <c r="X11" s="25"/>
      <c r="Y11" s="25"/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64">
        <v>2004</v>
      </c>
      <c r="C12" s="64" t="s">
        <v>107</v>
      </c>
      <c r="D12" s="65" t="s">
        <v>38</v>
      </c>
      <c r="E12" s="64"/>
      <c r="F12" s="67" t="s">
        <v>49</v>
      </c>
      <c r="G12" s="69"/>
      <c r="H12" s="68"/>
      <c r="I12" s="64"/>
      <c r="J12" s="64"/>
      <c r="K12" s="64"/>
      <c r="L12" s="64"/>
      <c r="M12" s="64"/>
      <c r="N12" s="66"/>
      <c r="O12" s="23">
        <v>0</v>
      </c>
      <c r="P12" s="17"/>
      <c r="Q12" s="17"/>
      <c r="R12" s="17"/>
      <c r="S12" s="17"/>
      <c r="T12" s="23" t="e">
        <f t="shared" si="0"/>
        <v>#DIV/0!</v>
      </c>
      <c r="U12" s="25"/>
      <c r="V12" s="25"/>
      <c r="W12" s="25"/>
      <c r="X12" s="25"/>
      <c r="Y12" s="25"/>
      <c r="Z12" s="28"/>
      <c r="AA12" s="28"/>
      <c r="AB12" s="28"/>
      <c r="AC12" s="28"/>
      <c r="AD12" s="28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15" t="s">
        <v>9</v>
      </c>
      <c r="C13" s="16"/>
      <c r="D13" s="14"/>
      <c r="E13" s="17">
        <f t="shared" ref="E13:M13" si="1">SUM(E4:E12)</f>
        <v>136</v>
      </c>
      <c r="F13" s="17">
        <f t="shared" si="1"/>
        <v>9</v>
      </c>
      <c r="G13" s="17">
        <f t="shared" si="1"/>
        <v>159</v>
      </c>
      <c r="H13" s="17">
        <f t="shared" si="1"/>
        <v>62</v>
      </c>
      <c r="I13" s="17">
        <f t="shared" si="1"/>
        <v>427</v>
      </c>
      <c r="J13" s="17">
        <f t="shared" si="1"/>
        <v>93</v>
      </c>
      <c r="K13" s="17">
        <f t="shared" si="1"/>
        <v>61</v>
      </c>
      <c r="L13" s="17">
        <f t="shared" si="1"/>
        <v>105</v>
      </c>
      <c r="M13" s="17">
        <f t="shared" si="1"/>
        <v>168</v>
      </c>
      <c r="N13" s="29">
        <f>PRODUCT(I13/O13)</f>
        <v>0.50294464075382805</v>
      </c>
      <c r="O13" s="30">
        <f>SUM(O5:O12)</f>
        <v>849</v>
      </c>
      <c r="P13" s="17"/>
      <c r="Q13" s="17"/>
      <c r="R13" s="17"/>
      <c r="S13" s="17"/>
      <c r="T13" s="23" t="e">
        <f t="shared" si="0"/>
        <v>#DIV/0!</v>
      </c>
      <c r="U13" s="17">
        <f t="shared" ref="U13:AJ13" si="2">SUM(U4:U12)</f>
        <v>22</v>
      </c>
      <c r="V13" s="17">
        <f t="shared" si="2"/>
        <v>0</v>
      </c>
      <c r="W13" s="17">
        <f t="shared" si="2"/>
        <v>15</v>
      </c>
      <c r="X13" s="17">
        <f t="shared" si="2"/>
        <v>4</v>
      </c>
      <c r="Y13" s="17">
        <f t="shared" si="2"/>
        <v>53</v>
      </c>
      <c r="Z13" s="17">
        <f t="shared" si="2"/>
        <v>0</v>
      </c>
      <c r="AA13" s="17">
        <f t="shared" si="2"/>
        <v>0</v>
      </c>
      <c r="AB13" s="17">
        <f t="shared" si="2"/>
        <v>0</v>
      </c>
      <c r="AC13" s="17">
        <f t="shared" si="2"/>
        <v>0</v>
      </c>
      <c r="AD13" s="17">
        <f t="shared" si="2"/>
        <v>0</v>
      </c>
      <c r="AE13" s="17">
        <f t="shared" si="2"/>
        <v>0</v>
      </c>
      <c r="AF13" s="17">
        <f t="shared" si="2"/>
        <v>0</v>
      </c>
      <c r="AG13" s="17">
        <f t="shared" si="2"/>
        <v>1</v>
      </c>
      <c r="AH13" s="17">
        <f t="shared" si="2"/>
        <v>0</v>
      </c>
      <c r="AI13" s="17">
        <f t="shared" si="2"/>
        <v>2</v>
      </c>
      <c r="AJ13" s="17">
        <f t="shared" si="2"/>
        <v>0</v>
      </c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6" t="s">
        <v>2</v>
      </c>
      <c r="C14" s="31"/>
      <c r="D14" s="32">
        <f>SUM(F13:H13)+((I13-F13-G13)/3)+(E13/3)+(AE13*25)+(AF13*25)+(AG13*10)+(AH13*25)+(AI13*20)+(AJ13*15)</f>
        <v>411.66666666666663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1"/>
      <c r="AI14" s="34"/>
      <c r="AJ14" s="1"/>
      <c r="AK14" s="22"/>
      <c r="AL14" s="7"/>
      <c r="AM14" s="7"/>
      <c r="AN14" s="7"/>
      <c r="AO14" s="7"/>
      <c r="AP14" s="7"/>
    </row>
    <row r="15" spans="1:42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1"/>
      <c r="AI15" s="1"/>
      <c r="AJ15" s="1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29" t="s">
        <v>35</v>
      </c>
      <c r="O16" s="23"/>
      <c r="P16" s="37" t="s">
        <v>32</v>
      </c>
      <c r="Q16" s="11"/>
      <c r="R16" s="11"/>
      <c r="S16" s="11"/>
      <c r="T16" s="38"/>
      <c r="U16" s="38"/>
      <c r="V16" s="38"/>
      <c r="W16" s="38"/>
      <c r="X16" s="38"/>
      <c r="Y16" s="11"/>
      <c r="Z16" s="38"/>
      <c r="AA16" s="38"/>
      <c r="AB16" s="38"/>
      <c r="AC16" s="38"/>
      <c r="AD16" s="11"/>
      <c r="AE16" s="11"/>
      <c r="AF16" s="11"/>
      <c r="AG16" s="10"/>
      <c r="AH16" s="11"/>
      <c r="AI16" s="11"/>
      <c r="AJ16" s="40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37" t="s">
        <v>17</v>
      </c>
      <c r="C17" s="11"/>
      <c r="D17" s="40"/>
      <c r="E17" s="25">
        <f>PRODUCT(E13)</f>
        <v>136</v>
      </c>
      <c r="F17" s="25">
        <f>PRODUCT(F13)</f>
        <v>9</v>
      </c>
      <c r="G17" s="25">
        <f>PRODUCT(G13)</f>
        <v>159</v>
      </c>
      <c r="H17" s="25">
        <f>PRODUCT(H13)</f>
        <v>62</v>
      </c>
      <c r="I17" s="25">
        <f>PRODUCT(I13)</f>
        <v>427</v>
      </c>
      <c r="J17" s="1"/>
      <c r="K17" s="41">
        <f>PRODUCT((F17+G17)/E17)</f>
        <v>1.2352941176470589</v>
      </c>
      <c r="L17" s="41">
        <f>PRODUCT(H17/E17)</f>
        <v>0.45588235294117646</v>
      </c>
      <c r="M17" s="41">
        <f>PRODUCT(I17/E17)</f>
        <v>3.1397058823529411</v>
      </c>
      <c r="N17" s="27">
        <f>PRODUCT(N13)</f>
        <v>0.50294464075382805</v>
      </c>
      <c r="O17" s="23">
        <f>PRODUCT(O13)</f>
        <v>849</v>
      </c>
      <c r="P17" s="114" t="s">
        <v>33</v>
      </c>
      <c r="Q17" s="115"/>
      <c r="R17" s="116" t="s">
        <v>54</v>
      </c>
      <c r="S17" s="116"/>
      <c r="T17" s="116"/>
      <c r="U17" s="116"/>
      <c r="V17" s="116"/>
      <c r="W17" s="116"/>
      <c r="X17" s="116"/>
      <c r="Y17" s="116"/>
      <c r="Z17" s="116"/>
      <c r="AA17" s="117" t="s">
        <v>36</v>
      </c>
      <c r="AB17" s="116"/>
      <c r="AC17" s="116" t="s">
        <v>57</v>
      </c>
      <c r="AD17" s="118"/>
      <c r="AE17" s="116"/>
      <c r="AF17" s="116"/>
      <c r="AG17" s="116"/>
      <c r="AH17" s="116"/>
      <c r="AI17" s="116"/>
      <c r="AJ17" s="119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42" t="s">
        <v>18</v>
      </c>
      <c r="C18" s="43"/>
      <c r="D18" s="44"/>
      <c r="E18" s="25">
        <f>PRODUCT(U13)</f>
        <v>22</v>
      </c>
      <c r="F18" s="25">
        <f>PRODUCT(V13)</f>
        <v>0</v>
      </c>
      <c r="G18" s="25">
        <f>PRODUCT(W13)</f>
        <v>15</v>
      </c>
      <c r="H18" s="25">
        <f>PRODUCT(X13)</f>
        <v>4</v>
      </c>
      <c r="I18" s="25">
        <f>PRODUCT(Y13)</f>
        <v>53</v>
      </c>
      <c r="J18" s="1"/>
      <c r="K18" s="41">
        <f>PRODUCT((F18+G18)/E18)</f>
        <v>0.68181818181818177</v>
      </c>
      <c r="L18" s="41">
        <f>PRODUCT(H18/E18)</f>
        <v>0.18181818181818182</v>
      </c>
      <c r="M18" s="41">
        <f>PRODUCT(I18/E18)</f>
        <v>2.4090909090909092</v>
      </c>
      <c r="N18" s="27">
        <f>PRODUCT(I18/O18)</f>
        <v>0.46086956521739131</v>
      </c>
      <c r="O18" s="45">
        <v>115</v>
      </c>
      <c r="P18" s="120" t="s">
        <v>105</v>
      </c>
      <c r="Q18" s="121"/>
      <c r="R18" s="122" t="s">
        <v>56</v>
      </c>
      <c r="S18" s="122"/>
      <c r="T18" s="122"/>
      <c r="U18" s="122"/>
      <c r="V18" s="122"/>
      <c r="W18" s="122"/>
      <c r="X18" s="122"/>
      <c r="Y18" s="122"/>
      <c r="Z18" s="122"/>
      <c r="AA18" s="123" t="s">
        <v>55</v>
      </c>
      <c r="AB18" s="122"/>
      <c r="AC18" s="122" t="s">
        <v>58</v>
      </c>
      <c r="AD18" s="124"/>
      <c r="AE18" s="122"/>
      <c r="AF18" s="122"/>
      <c r="AG18" s="122"/>
      <c r="AH18" s="122"/>
      <c r="AI18" s="122"/>
      <c r="AJ18" s="125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46" t="s">
        <v>19</v>
      </c>
      <c r="C19" s="47"/>
      <c r="D19" s="48"/>
      <c r="E19" s="28"/>
      <c r="F19" s="28"/>
      <c r="G19" s="28"/>
      <c r="H19" s="28"/>
      <c r="I19" s="28"/>
      <c r="J19" s="1"/>
      <c r="K19" s="49"/>
      <c r="L19" s="49"/>
      <c r="M19" s="49"/>
      <c r="N19" s="50"/>
      <c r="O19" s="23">
        <v>0</v>
      </c>
      <c r="P19" s="120" t="s">
        <v>106</v>
      </c>
      <c r="Q19" s="121"/>
      <c r="R19" s="122" t="s">
        <v>56</v>
      </c>
      <c r="S19" s="122"/>
      <c r="T19" s="122"/>
      <c r="U19" s="122"/>
      <c r="V19" s="122"/>
      <c r="W19" s="122"/>
      <c r="X19" s="122"/>
      <c r="Y19" s="122"/>
      <c r="Z19" s="122"/>
      <c r="AA19" s="123" t="s">
        <v>55</v>
      </c>
      <c r="AB19" s="122"/>
      <c r="AC19" s="122" t="s">
        <v>58</v>
      </c>
      <c r="AD19" s="124"/>
      <c r="AE19" s="122"/>
      <c r="AF19" s="122"/>
      <c r="AG19" s="122"/>
      <c r="AH19" s="122"/>
      <c r="AI19" s="122"/>
      <c r="AJ19" s="125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51" t="s">
        <v>20</v>
      </c>
      <c r="C20" s="52"/>
      <c r="D20" s="53"/>
      <c r="E20" s="17">
        <f>SUM(E17:E19)</f>
        <v>158</v>
      </c>
      <c r="F20" s="17">
        <f>SUM(F17:F19)</f>
        <v>9</v>
      </c>
      <c r="G20" s="17">
        <f>SUM(G17:G19)</f>
        <v>174</v>
      </c>
      <c r="H20" s="17">
        <f>SUM(H17:H19)</f>
        <v>66</v>
      </c>
      <c r="I20" s="17">
        <f>SUM(I17:I19)</f>
        <v>480</v>
      </c>
      <c r="J20" s="1"/>
      <c r="K20" s="54">
        <f>PRODUCT((F20+G20)/E20)</f>
        <v>1.1582278481012658</v>
      </c>
      <c r="L20" s="54">
        <f>PRODUCT(H20/E20)</f>
        <v>0.41772151898734178</v>
      </c>
      <c r="M20" s="54">
        <f>PRODUCT(I20/E20)</f>
        <v>3.037974683544304</v>
      </c>
      <c r="N20" s="29">
        <f>PRODUCT(I20/O20)</f>
        <v>0.49792531120331951</v>
      </c>
      <c r="O20" s="23">
        <f>SUM(O17:O19)</f>
        <v>964</v>
      </c>
      <c r="P20" s="126" t="s">
        <v>34</v>
      </c>
      <c r="Q20" s="127"/>
      <c r="R20" s="128" t="s">
        <v>56</v>
      </c>
      <c r="S20" s="128"/>
      <c r="T20" s="128"/>
      <c r="U20" s="128"/>
      <c r="V20" s="128"/>
      <c r="W20" s="128"/>
      <c r="X20" s="128"/>
      <c r="Y20" s="128"/>
      <c r="Z20" s="128"/>
      <c r="AA20" s="129" t="s">
        <v>55</v>
      </c>
      <c r="AB20" s="128"/>
      <c r="AC20" s="128" t="s">
        <v>58</v>
      </c>
      <c r="AD20" s="130"/>
      <c r="AE20" s="128"/>
      <c r="AF20" s="128"/>
      <c r="AG20" s="128"/>
      <c r="AH20" s="128"/>
      <c r="AI20" s="128"/>
      <c r="AJ20" s="13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3"/>
      <c r="P21" s="1"/>
      <c r="Q21" s="1"/>
      <c r="R21" s="1"/>
      <c r="S21" s="1"/>
      <c r="T21" s="23"/>
      <c r="U21" s="23"/>
      <c r="V21" s="55"/>
      <c r="W21" s="1"/>
      <c r="X21" s="1"/>
      <c r="Y21" s="1"/>
      <c r="Z21" s="23"/>
      <c r="AA21" s="55"/>
      <c r="AB21" s="1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 t="s">
        <v>37</v>
      </c>
      <c r="C22" s="1"/>
      <c r="D22" s="1" t="s">
        <v>52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5"/>
      <c r="W22" s="1"/>
      <c r="X22" s="1"/>
      <c r="Y22" s="1"/>
      <c r="Z22" s="23"/>
      <c r="AA22" s="55"/>
      <c r="AB22" s="1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 t="s">
        <v>53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5"/>
      <c r="W23" s="1"/>
      <c r="X23" s="1"/>
      <c r="Y23" s="1"/>
      <c r="Z23" s="23"/>
      <c r="AA23" s="55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/>
      <c r="C24" s="1"/>
      <c r="D24" s="1" t="s">
        <v>110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5"/>
      <c r="W24" s="1"/>
      <c r="X24" s="1"/>
      <c r="Y24" s="1"/>
      <c r="Z24" s="23"/>
      <c r="AA24" s="55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/>
      <c r="C25" s="1"/>
      <c r="D25" s="1" t="s">
        <v>108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5"/>
      <c r="W25" s="1"/>
      <c r="X25" s="1"/>
      <c r="Y25" s="1"/>
      <c r="Z25" s="23"/>
      <c r="AA25" s="55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5"/>
      <c r="W26" s="1"/>
      <c r="X26" s="1"/>
      <c r="Y26" s="1"/>
      <c r="Z26" s="23"/>
      <c r="AA26" s="55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57" customFormat="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56"/>
      <c r="N27" s="56"/>
      <c r="O27" s="23"/>
      <c r="P27" s="1"/>
      <c r="Q27" s="1"/>
      <c r="R27" s="1"/>
      <c r="S27" s="23"/>
      <c r="T27" s="23"/>
      <c r="U27" s="23"/>
      <c r="V27" s="23"/>
      <c r="W27" s="1"/>
      <c r="X27" s="1"/>
      <c r="Y27" s="1"/>
      <c r="Z27" s="23"/>
      <c r="AA27" s="23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5"/>
      <c r="W28" s="1"/>
      <c r="X28" s="1"/>
      <c r="Y28" s="1"/>
      <c r="Z28" s="23"/>
      <c r="AA28" s="55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5"/>
      <c r="AB29" s="1"/>
      <c r="AC29" s="23"/>
      <c r="AD29" s="23"/>
      <c r="AE29" s="23"/>
      <c r="AF29" s="23"/>
      <c r="AG29" s="23"/>
      <c r="AH29" s="23"/>
      <c r="AI29" s="23"/>
      <c r="AJ29" s="23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5"/>
      <c r="AB30" s="1"/>
      <c r="AC30" s="23"/>
      <c r="AD30" s="23"/>
      <c r="AE30" s="23"/>
      <c r="AF30" s="23"/>
      <c r="AG30" s="23"/>
      <c r="AH30" s="23"/>
      <c r="AI30" s="23"/>
      <c r="AJ30" s="23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5"/>
      <c r="AB31" s="1"/>
      <c r="AC31" s="23"/>
      <c r="AD31" s="23"/>
      <c r="AE31" s="23"/>
      <c r="AF31" s="23"/>
      <c r="AG31" s="23"/>
      <c r="AH31" s="23"/>
      <c r="AI31" s="23"/>
      <c r="AJ31" s="23"/>
      <c r="AK31" s="7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5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6"/>
      <c r="N33" s="33"/>
      <c r="O33" s="23"/>
      <c r="P33" s="23"/>
      <c r="Q33" s="23"/>
      <c r="R33" s="23"/>
      <c r="S33" s="23"/>
      <c r="T33" s="23"/>
      <c r="U33" s="1"/>
      <c r="V33" s="1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23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6"/>
      <c r="N34" s="56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23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55"/>
      <c r="AB35" s="1"/>
      <c r="AC35" s="1"/>
      <c r="AD35" s="1"/>
      <c r="AE35" s="1"/>
      <c r="AF35" s="1"/>
      <c r="AG35" s="23"/>
      <c r="AH35" s="1"/>
      <c r="AI35" s="1"/>
      <c r="AJ35" s="1"/>
      <c r="AK35" s="7"/>
      <c r="AL35" s="57"/>
      <c r="AM35" s="57"/>
      <c r="AN35" s="57"/>
      <c r="AO35" s="57"/>
      <c r="AP35" s="5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55"/>
      <c r="AB36" s="1"/>
      <c r="AC36" s="23"/>
      <c r="AD36" s="23"/>
      <c r="AE36" s="23"/>
      <c r="AF36" s="23"/>
      <c r="AG36" s="23"/>
      <c r="AH36" s="23"/>
      <c r="AI36" s="23"/>
      <c r="AJ36" s="23"/>
      <c r="AK36" s="7"/>
      <c r="AL36" s="57"/>
      <c r="AM36" s="57"/>
      <c r="AN36" s="57"/>
      <c r="AO36" s="57"/>
      <c r="AP36" s="57"/>
    </row>
    <row r="37" spans="1:42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5"/>
      <c r="AB37" s="1"/>
      <c r="AC37" s="23"/>
      <c r="AD37" s="23"/>
      <c r="AE37" s="23"/>
      <c r="AF37" s="23"/>
      <c r="AG37" s="23"/>
      <c r="AH37" s="23"/>
      <c r="AI37" s="23"/>
      <c r="AJ37" s="23"/>
      <c r="AK37" s="7"/>
    </row>
    <row r="38" spans="1:42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5"/>
      <c r="AB38" s="1"/>
      <c r="AC38" s="23"/>
      <c r="AD38" s="23"/>
      <c r="AE38" s="23"/>
      <c r="AF38" s="23"/>
      <c r="AG38" s="23"/>
      <c r="AH38" s="23"/>
      <c r="AI38" s="23"/>
      <c r="AJ38" s="23"/>
      <c r="AK38" s="7"/>
    </row>
    <row r="39" spans="1:42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5"/>
      <c r="AB39" s="1"/>
      <c r="AC39" s="1"/>
      <c r="AD39" s="1"/>
      <c r="AE39" s="1"/>
      <c r="AF39" s="1"/>
      <c r="AG39" s="23"/>
      <c r="AH39" s="1"/>
      <c r="AI39" s="1"/>
      <c r="AJ39" s="1"/>
      <c r="AK39" s="7"/>
    </row>
    <row r="40" spans="1:42" ht="15" customHeight="1" x14ac:dyDescent="0.25">
      <c r="A40" s="58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6"/>
      <c r="N40" s="33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23"/>
      <c r="AH40" s="1"/>
      <c r="AI40" s="1"/>
      <c r="AJ40" s="1"/>
      <c r="AK40" s="7"/>
    </row>
    <row r="41" spans="1:42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5"/>
      <c r="AB41" s="1"/>
      <c r="AC41" s="23"/>
      <c r="AD41" s="23"/>
      <c r="AE41" s="23"/>
      <c r="AF41" s="23"/>
      <c r="AG41" s="23"/>
      <c r="AH41" s="23"/>
      <c r="AI41" s="23"/>
      <c r="AJ41" s="23"/>
      <c r="AK41" s="7"/>
    </row>
    <row r="42" spans="1:4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5"/>
      <c r="AB42" s="1"/>
      <c r="AC42" s="1"/>
      <c r="AD42" s="1"/>
      <c r="AE42" s="1"/>
      <c r="AF42" s="1"/>
      <c r="AG42" s="23"/>
      <c r="AH42" s="1"/>
      <c r="AI42" s="1"/>
      <c r="AJ42" s="1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5"/>
      <c r="AB43" s="1"/>
      <c r="AC43" s="1"/>
      <c r="AD43" s="1"/>
      <c r="AE43" s="1"/>
      <c r="AF43" s="1"/>
      <c r="AG43" s="23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5"/>
      <c r="AB44" s="1"/>
      <c r="AC44" s="1"/>
      <c r="AD44" s="1"/>
      <c r="AE44" s="1"/>
      <c r="AF44" s="1"/>
      <c r="AG44" s="23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5"/>
      <c r="AB45" s="1"/>
      <c r="AC45" s="1"/>
      <c r="AD45" s="1"/>
      <c r="AE45" s="1"/>
      <c r="AF45" s="1"/>
      <c r="AG45" s="23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5"/>
      <c r="AB46" s="1"/>
      <c r="AC46" s="1"/>
      <c r="AD46" s="1"/>
      <c r="AE46" s="1"/>
      <c r="AF46" s="1"/>
      <c r="AG46" s="23"/>
      <c r="AH46" s="1"/>
      <c r="AI46" s="1"/>
      <c r="AJ46" s="1"/>
    </row>
    <row r="47" spans="1:42" ht="15" customHeight="1" x14ac:dyDescent="0.25">
      <c r="P47" s="23"/>
      <c r="Q47" s="23"/>
      <c r="R47" s="23"/>
      <c r="S47" s="23"/>
      <c r="T47" s="23"/>
    </row>
    <row r="48" spans="1:42" ht="15" customHeight="1" x14ac:dyDescent="0.25">
      <c r="P48" s="23"/>
      <c r="Q48" s="23"/>
      <c r="R48" s="23"/>
      <c r="S48" s="23"/>
      <c r="T48" s="23"/>
    </row>
    <row r="49" spans="16:20" ht="15" customHeight="1" x14ac:dyDescent="0.25">
      <c r="P49" s="23"/>
      <c r="Q49" s="23"/>
      <c r="R49" s="23"/>
      <c r="S49" s="23"/>
      <c r="T49" s="23"/>
    </row>
    <row r="50" spans="16:20" ht="15" customHeight="1" x14ac:dyDescent="0.25">
      <c r="P50" s="7"/>
      <c r="Q50" s="7"/>
      <c r="R50" s="7"/>
      <c r="S50" s="1"/>
      <c r="T50" s="23"/>
    </row>
    <row r="51" spans="16:20" ht="15" customHeight="1" x14ac:dyDescent="0.25">
      <c r="P51" s="7"/>
      <c r="Q51" s="7"/>
      <c r="R51" s="7"/>
      <c r="S51" s="1"/>
      <c r="T51" s="23"/>
    </row>
    <row r="52" spans="16:20" ht="15" customHeight="1" x14ac:dyDescent="0.25">
      <c r="P52" s="7"/>
      <c r="Q52" s="7"/>
      <c r="R52" s="7"/>
      <c r="S52" s="1"/>
      <c r="T52" s="23"/>
    </row>
    <row r="53" spans="16:20" ht="15" customHeight="1" x14ac:dyDescent="0.25">
      <c r="P53" s="7"/>
      <c r="Q53" s="7"/>
      <c r="R53" s="7"/>
      <c r="S53" s="1"/>
      <c r="T53" s="23"/>
    </row>
    <row r="54" spans="16:20" ht="15" customHeight="1" x14ac:dyDescent="0.25">
      <c r="P54" s="7"/>
      <c r="Q54" s="7"/>
      <c r="R54" s="7"/>
      <c r="S54" s="1"/>
      <c r="T54" s="23"/>
    </row>
    <row r="55" spans="16:20" ht="15" customHeight="1" x14ac:dyDescent="0.25">
      <c r="P55" s="7"/>
      <c r="Q55" s="7"/>
      <c r="R55" s="7"/>
      <c r="S55" s="1"/>
      <c r="T55" s="23"/>
    </row>
    <row r="56" spans="16:20" ht="15" customHeight="1" x14ac:dyDescent="0.25">
      <c r="P56" s="7"/>
      <c r="Q56" s="7"/>
      <c r="R56" s="7"/>
      <c r="S56" s="1"/>
      <c r="T56" s="23"/>
    </row>
    <row r="57" spans="16:20" ht="15" customHeight="1" x14ac:dyDescent="0.25">
      <c r="P57" s="7"/>
      <c r="Q57" s="7"/>
      <c r="R57" s="7"/>
      <c r="S57" s="1"/>
      <c r="T57" s="23"/>
    </row>
    <row r="58" spans="16:20" ht="15" customHeight="1" x14ac:dyDescent="0.25">
      <c r="P58" s="7"/>
      <c r="Q58" s="7"/>
      <c r="R58" s="7"/>
      <c r="S58" s="1"/>
      <c r="T58" s="23"/>
    </row>
    <row r="59" spans="16:20" ht="15" customHeight="1" x14ac:dyDescent="0.25">
      <c r="P59" s="7"/>
      <c r="Q59" s="7"/>
      <c r="R59" s="7"/>
      <c r="S59" s="1"/>
      <c r="T59" s="23"/>
    </row>
    <row r="60" spans="16:20" ht="15" customHeight="1" x14ac:dyDescent="0.25">
      <c r="P60" s="7"/>
      <c r="Q60" s="7"/>
      <c r="R60" s="7"/>
      <c r="S60" s="1"/>
      <c r="T60" s="23"/>
    </row>
    <row r="61" spans="16:20" ht="15" customHeight="1" x14ac:dyDescent="0.25">
      <c r="P61" s="7"/>
      <c r="Q61" s="7"/>
      <c r="R61" s="7"/>
      <c r="S61" s="1"/>
      <c r="T61" s="23"/>
    </row>
    <row r="62" spans="16:20" ht="15" customHeight="1" x14ac:dyDescent="0.25">
      <c r="P62" s="7"/>
      <c r="Q62" s="7"/>
      <c r="R62" s="7"/>
      <c r="S62" s="1"/>
      <c r="T62" s="23"/>
    </row>
    <row r="63" spans="16:20" ht="15" customHeight="1" x14ac:dyDescent="0.25">
      <c r="P63" s="7"/>
      <c r="Q63" s="7"/>
      <c r="R63" s="7"/>
      <c r="S63" s="1"/>
      <c r="T63" s="23"/>
    </row>
    <row r="64" spans="16:20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  <c r="S82" s="1"/>
      <c r="T82" s="23"/>
    </row>
    <row r="83" spans="16:20" ht="15" customHeight="1" x14ac:dyDescent="0.25">
      <c r="P83" s="7"/>
      <c r="Q83" s="7"/>
      <c r="R83" s="7"/>
      <c r="S83" s="1"/>
      <c r="T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6.140625" style="91" customWidth="1"/>
    <col min="3" max="3" width="21.5703125" style="72" customWidth="1"/>
    <col min="4" max="4" width="10.5703125" style="92" customWidth="1"/>
    <col min="5" max="5" width="8" style="92" customWidth="1"/>
    <col min="6" max="6" width="0.7109375" style="35" customWidth="1"/>
    <col min="7" max="11" width="5.28515625" style="72" customWidth="1"/>
    <col min="12" max="12" width="6.42578125" style="72" customWidth="1"/>
    <col min="13" max="16" width="5.28515625" style="72" customWidth="1"/>
    <col min="17" max="21" width="6.7109375" style="72" customWidth="1"/>
    <col min="22" max="22" width="10.85546875" style="72" customWidth="1"/>
    <col min="23" max="23" width="19.7109375" style="92" customWidth="1"/>
    <col min="24" max="24" width="9.7109375" style="72" customWidth="1"/>
  </cols>
  <sheetData>
    <row r="1" spans="1:30" ht="18.75" x14ac:dyDescent="0.3">
      <c r="A1" s="7"/>
      <c r="B1" s="74" t="s">
        <v>61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68"/>
      <c r="Y1" s="77"/>
      <c r="Z1" s="77"/>
      <c r="AA1" s="77"/>
      <c r="AB1" s="77"/>
      <c r="AC1" s="77"/>
      <c r="AD1" s="77"/>
    </row>
    <row r="2" spans="1:30" x14ac:dyDescent="0.25">
      <c r="A2" s="7"/>
      <c r="B2" s="9" t="s">
        <v>40</v>
      </c>
      <c r="C2" s="4" t="s">
        <v>48</v>
      </c>
      <c r="D2" s="10"/>
      <c r="E2" s="10"/>
      <c r="F2" s="78"/>
      <c r="G2" s="7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9"/>
      <c r="X2" s="39"/>
      <c r="Y2" s="77"/>
      <c r="Z2" s="77"/>
      <c r="AA2" s="77"/>
      <c r="AB2" s="77"/>
      <c r="AC2" s="77"/>
      <c r="AD2" s="77"/>
    </row>
    <row r="3" spans="1:30" x14ac:dyDescent="0.25">
      <c r="A3" s="7"/>
      <c r="B3" s="80" t="s">
        <v>75</v>
      </c>
      <c r="C3" s="21" t="s">
        <v>62</v>
      </c>
      <c r="D3" s="81" t="s">
        <v>63</v>
      </c>
      <c r="E3" s="82" t="s">
        <v>1</v>
      </c>
      <c r="F3" s="23"/>
      <c r="G3" s="83" t="s">
        <v>64</v>
      </c>
      <c r="H3" s="84" t="s">
        <v>65</v>
      </c>
      <c r="I3" s="84" t="s">
        <v>30</v>
      </c>
      <c r="J3" s="16" t="s">
        <v>66</v>
      </c>
      <c r="K3" s="85" t="s">
        <v>67</v>
      </c>
      <c r="L3" s="85" t="s">
        <v>68</v>
      </c>
      <c r="M3" s="83" t="s">
        <v>69</v>
      </c>
      <c r="N3" s="83" t="s">
        <v>29</v>
      </c>
      <c r="O3" s="84" t="s">
        <v>70</v>
      </c>
      <c r="P3" s="83" t="s">
        <v>65</v>
      </c>
      <c r="Q3" s="83" t="s">
        <v>3</v>
      </c>
      <c r="R3" s="83">
        <v>1</v>
      </c>
      <c r="S3" s="83">
        <v>2</v>
      </c>
      <c r="T3" s="83">
        <v>3</v>
      </c>
      <c r="U3" s="83" t="s">
        <v>71</v>
      </c>
      <c r="V3" s="16" t="s">
        <v>21</v>
      </c>
      <c r="W3" s="15" t="s">
        <v>72</v>
      </c>
      <c r="X3" s="15" t="s">
        <v>73</v>
      </c>
      <c r="Y3" s="77"/>
      <c r="Z3" s="77"/>
      <c r="AA3" s="77"/>
      <c r="AB3" s="77"/>
      <c r="AC3" s="77"/>
      <c r="AD3" s="77"/>
    </row>
    <row r="4" spans="1:30" x14ac:dyDescent="0.25">
      <c r="A4" s="7"/>
      <c r="B4" s="106" t="s">
        <v>77</v>
      </c>
      <c r="C4" s="107" t="s">
        <v>78</v>
      </c>
      <c r="D4" s="86" t="s">
        <v>74</v>
      </c>
      <c r="E4" s="108" t="s">
        <v>38</v>
      </c>
      <c r="F4" s="45"/>
      <c r="G4" s="87"/>
      <c r="H4" s="109"/>
      <c r="I4" s="87">
        <v>1</v>
      </c>
      <c r="J4" s="110"/>
      <c r="K4" s="110" t="s">
        <v>89</v>
      </c>
      <c r="L4" s="110"/>
      <c r="M4" s="110">
        <v>1</v>
      </c>
      <c r="N4" s="87"/>
      <c r="O4" s="109"/>
      <c r="P4" s="87">
        <v>1</v>
      </c>
      <c r="Q4" s="111" t="s">
        <v>90</v>
      </c>
      <c r="R4" s="111" t="s">
        <v>91</v>
      </c>
      <c r="S4" s="111" t="s">
        <v>92</v>
      </c>
      <c r="T4" s="111" t="s">
        <v>92</v>
      </c>
      <c r="U4" s="111"/>
      <c r="V4" s="112">
        <v>0.42857142857142855</v>
      </c>
      <c r="W4" s="113" t="s">
        <v>79</v>
      </c>
      <c r="X4" s="88" t="s">
        <v>80</v>
      </c>
      <c r="Y4" s="77"/>
      <c r="Z4" s="77"/>
      <c r="AA4" s="77"/>
      <c r="AB4" s="77"/>
      <c r="AC4" s="77"/>
      <c r="AD4" s="77"/>
    </row>
    <row r="5" spans="1:30" x14ac:dyDescent="0.25">
      <c r="A5" s="7"/>
      <c r="B5" s="106" t="s">
        <v>81</v>
      </c>
      <c r="C5" s="107" t="s">
        <v>82</v>
      </c>
      <c r="D5" s="86" t="s">
        <v>74</v>
      </c>
      <c r="E5" s="108" t="s">
        <v>38</v>
      </c>
      <c r="F5" s="45"/>
      <c r="G5" s="87">
        <v>1</v>
      </c>
      <c r="H5" s="109"/>
      <c r="I5" s="87"/>
      <c r="J5" s="110"/>
      <c r="K5" s="110" t="s">
        <v>89</v>
      </c>
      <c r="L5" s="110"/>
      <c r="M5" s="110">
        <v>1</v>
      </c>
      <c r="N5" s="87"/>
      <c r="O5" s="109">
        <v>2</v>
      </c>
      <c r="P5" s="87"/>
      <c r="Q5" s="111" t="s">
        <v>93</v>
      </c>
      <c r="R5" s="111" t="s">
        <v>94</v>
      </c>
      <c r="S5" s="111" t="s">
        <v>95</v>
      </c>
      <c r="T5" s="111"/>
      <c r="U5" s="111" t="s">
        <v>96</v>
      </c>
      <c r="V5" s="112">
        <v>0.625</v>
      </c>
      <c r="W5" s="113" t="s">
        <v>83</v>
      </c>
      <c r="X5" s="88" t="s">
        <v>84</v>
      </c>
      <c r="Y5" s="77"/>
      <c r="Z5" s="77"/>
      <c r="AA5" s="77"/>
      <c r="AB5" s="77"/>
      <c r="AC5" s="77"/>
      <c r="AD5" s="77"/>
    </row>
    <row r="6" spans="1:30" x14ac:dyDescent="0.25">
      <c r="A6" s="22"/>
      <c r="B6" s="106" t="s">
        <v>85</v>
      </c>
      <c r="C6" s="107" t="s">
        <v>86</v>
      </c>
      <c r="D6" s="86" t="s">
        <v>74</v>
      </c>
      <c r="E6" s="108" t="s">
        <v>38</v>
      </c>
      <c r="F6" s="45"/>
      <c r="G6" s="87">
        <v>1</v>
      </c>
      <c r="H6" s="109"/>
      <c r="I6" s="87"/>
      <c r="J6" s="110" t="s">
        <v>97</v>
      </c>
      <c r="K6" s="110">
        <v>5</v>
      </c>
      <c r="L6" s="110" t="s">
        <v>76</v>
      </c>
      <c r="M6" s="110">
        <v>1</v>
      </c>
      <c r="N6" s="87"/>
      <c r="O6" s="109">
        <v>1</v>
      </c>
      <c r="P6" s="87"/>
      <c r="Q6" s="111" t="s">
        <v>93</v>
      </c>
      <c r="R6" s="111"/>
      <c r="S6" s="111" t="s">
        <v>98</v>
      </c>
      <c r="T6" s="111" t="s">
        <v>99</v>
      </c>
      <c r="U6" s="111" t="s">
        <v>100</v>
      </c>
      <c r="V6" s="112">
        <v>0.625</v>
      </c>
      <c r="W6" s="113" t="s">
        <v>87</v>
      </c>
      <c r="X6" s="88" t="s">
        <v>88</v>
      </c>
      <c r="Y6" s="77"/>
      <c r="Z6" s="77"/>
      <c r="AA6" s="77"/>
      <c r="AB6" s="77"/>
      <c r="AC6" s="77"/>
      <c r="AD6" s="77"/>
    </row>
    <row r="7" spans="1:30" x14ac:dyDescent="0.25">
      <c r="A7" s="22"/>
      <c r="B7" s="21" t="s">
        <v>9</v>
      </c>
      <c r="C7" s="16"/>
      <c r="D7" s="15"/>
      <c r="E7" s="94"/>
      <c r="F7" s="95"/>
      <c r="G7" s="17">
        <v>2</v>
      </c>
      <c r="H7" s="17"/>
      <c r="I7" s="17">
        <v>1</v>
      </c>
      <c r="J7" s="16"/>
      <c r="K7" s="16"/>
      <c r="L7" s="16"/>
      <c r="M7" s="17">
        <v>3</v>
      </c>
      <c r="N7" s="17"/>
      <c r="O7" s="17">
        <v>3</v>
      </c>
      <c r="P7" s="17">
        <v>1</v>
      </c>
      <c r="Q7" s="96" t="s">
        <v>101</v>
      </c>
      <c r="R7" s="96" t="s">
        <v>104</v>
      </c>
      <c r="S7" s="96" t="s">
        <v>94</v>
      </c>
      <c r="T7" s="96" t="s">
        <v>103</v>
      </c>
      <c r="U7" s="96" t="s">
        <v>102</v>
      </c>
      <c r="V7" s="29">
        <v>0.56499999999999995</v>
      </c>
      <c r="W7" s="97"/>
      <c r="X7" s="96"/>
      <c r="Y7" s="77"/>
      <c r="Z7" s="77"/>
      <c r="AA7" s="77"/>
      <c r="AB7" s="77"/>
      <c r="AC7" s="77"/>
      <c r="AD7" s="77"/>
    </row>
    <row r="8" spans="1:30" x14ac:dyDescent="0.25">
      <c r="A8" s="22"/>
      <c r="B8" s="98"/>
      <c r="C8" s="99"/>
      <c r="D8" s="100"/>
      <c r="E8" s="101"/>
      <c r="F8" s="102"/>
      <c r="G8" s="99"/>
      <c r="H8" s="99"/>
      <c r="I8" s="99"/>
      <c r="J8" s="103"/>
      <c r="K8" s="103"/>
      <c r="L8" s="103"/>
      <c r="M8" s="99"/>
      <c r="N8" s="99"/>
      <c r="O8" s="99"/>
      <c r="P8" s="99"/>
      <c r="Q8" s="104"/>
      <c r="R8" s="104"/>
      <c r="S8" s="104"/>
      <c r="T8" s="104"/>
      <c r="U8" s="104"/>
      <c r="V8" s="99"/>
      <c r="W8" s="100"/>
      <c r="X8" s="105"/>
      <c r="Y8" s="77"/>
      <c r="Z8" s="77"/>
      <c r="AA8" s="77"/>
      <c r="AB8" s="77"/>
      <c r="AC8" s="77"/>
      <c r="AD8" s="77"/>
    </row>
    <row r="9" spans="1:30" x14ac:dyDescent="0.25">
      <c r="A9" s="22"/>
      <c r="B9" s="89"/>
      <c r="C9" s="1"/>
      <c r="D9" s="89"/>
      <c r="E9" s="90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9"/>
      <c r="X9" s="1"/>
      <c r="Y9" s="77"/>
      <c r="Z9" s="77"/>
      <c r="AA9" s="77"/>
      <c r="AB9" s="77"/>
      <c r="AC9" s="77"/>
      <c r="AD9" s="77"/>
    </row>
    <row r="10" spans="1:30" x14ac:dyDescent="0.25">
      <c r="A10" s="22"/>
      <c r="B10" s="89"/>
      <c r="C10" s="1"/>
      <c r="D10" s="89"/>
      <c r="E10" s="90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9"/>
      <c r="X10" s="1"/>
      <c r="Y10" s="77"/>
      <c r="Z10" s="77"/>
      <c r="AA10" s="77"/>
      <c r="AB10" s="77"/>
      <c r="AC10" s="77"/>
      <c r="AD10" s="77"/>
    </row>
    <row r="11" spans="1:30" x14ac:dyDescent="0.25">
      <c r="A11" s="22"/>
      <c r="B11" s="89"/>
      <c r="C11" s="1"/>
      <c r="D11" s="89"/>
      <c r="E11" s="90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9"/>
      <c r="X11" s="1"/>
      <c r="Y11" s="77"/>
      <c r="Z11" s="77"/>
      <c r="AA11" s="77"/>
      <c r="AB11" s="77"/>
      <c r="AC11" s="77"/>
      <c r="AD11" s="77"/>
    </row>
    <row r="12" spans="1:30" x14ac:dyDescent="0.25">
      <c r="A12" s="22"/>
      <c r="B12" s="89"/>
      <c r="C12" s="1"/>
      <c r="D12" s="89"/>
      <c r="E12" s="90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9"/>
      <c r="X12" s="1"/>
      <c r="Y12" s="77"/>
      <c r="Z12" s="77"/>
      <c r="AA12" s="77"/>
      <c r="AB12" s="77"/>
      <c r="AC12" s="77"/>
      <c r="AD12" s="77"/>
    </row>
    <row r="13" spans="1:30" x14ac:dyDescent="0.25">
      <c r="A13" s="22"/>
      <c r="B13" s="89"/>
      <c r="C13" s="1"/>
      <c r="D13" s="89"/>
      <c r="E13" s="90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9"/>
      <c r="X13" s="1"/>
      <c r="Y13" s="77"/>
      <c r="Z13" s="77"/>
      <c r="AA13" s="77"/>
      <c r="AB13" s="77"/>
      <c r="AC13" s="77"/>
      <c r="AD13" s="77"/>
    </row>
    <row r="14" spans="1:30" x14ac:dyDescent="0.25">
      <c r="A14" s="22"/>
      <c r="B14" s="89"/>
      <c r="C14" s="1"/>
      <c r="D14" s="89"/>
      <c r="E14" s="90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9"/>
      <c r="X14" s="1"/>
      <c r="Y14" s="77"/>
      <c r="Z14" s="77"/>
      <c r="AA14" s="77"/>
      <c r="AB14" s="77"/>
      <c r="AC14" s="77"/>
      <c r="AD14" s="77"/>
    </row>
    <row r="15" spans="1:30" x14ac:dyDescent="0.25">
      <c r="A15" s="22"/>
      <c r="B15" s="89"/>
      <c r="C15" s="1"/>
      <c r="D15" s="89"/>
      <c r="E15" s="90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9"/>
      <c r="X15" s="1"/>
      <c r="Y15" s="77"/>
      <c r="Z15" s="77"/>
      <c r="AA15" s="77"/>
      <c r="AB15" s="77"/>
      <c r="AC15" s="77"/>
      <c r="AD15" s="77"/>
    </row>
    <row r="16" spans="1:30" x14ac:dyDescent="0.25">
      <c r="A16" s="22"/>
      <c r="B16" s="89"/>
      <c r="C16" s="1"/>
      <c r="D16" s="89"/>
      <c r="E16" s="90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9"/>
      <c r="X16" s="1"/>
      <c r="Y16" s="77"/>
      <c r="Z16" s="77"/>
      <c r="AA16" s="77"/>
      <c r="AB16" s="77"/>
      <c r="AC16" s="77"/>
      <c r="AD16" s="77"/>
    </row>
    <row r="17" spans="1:30" x14ac:dyDescent="0.25">
      <c r="A17" s="22"/>
      <c r="B17" s="89"/>
      <c r="C17" s="1"/>
      <c r="D17" s="89"/>
      <c r="E17" s="90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9"/>
      <c r="X17" s="1"/>
      <c r="Y17" s="77"/>
      <c r="Z17" s="77"/>
      <c r="AA17" s="77"/>
      <c r="AB17" s="77"/>
      <c r="AC17" s="77"/>
      <c r="AD17" s="77"/>
    </row>
    <row r="18" spans="1:30" x14ac:dyDescent="0.25">
      <c r="A18" s="22"/>
      <c r="B18" s="89"/>
      <c r="C18" s="1"/>
      <c r="D18" s="89"/>
      <c r="E18" s="90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77"/>
      <c r="Z18" s="77"/>
      <c r="AA18" s="77"/>
      <c r="AB18" s="77"/>
      <c r="AC18" s="77"/>
      <c r="AD18" s="77"/>
    </row>
    <row r="19" spans="1:30" x14ac:dyDescent="0.25">
      <c r="A19" s="22"/>
      <c r="B19" s="89"/>
      <c r="C19" s="1"/>
      <c r="D19" s="89"/>
      <c r="E19" s="90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77"/>
      <c r="Z19" s="77"/>
      <c r="AA19" s="77"/>
      <c r="AB19" s="77"/>
      <c r="AC19" s="77"/>
      <c r="AD19" s="77"/>
    </row>
    <row r="20" spans="1:30" x14ac:dyDescent="0.25">
      <c r="A20" s="22"/>
      <c r="B20" s="89"/>
      <c r="C20" s="1"/>
      <c r="D20" s="89"/>
      <c r="E20" s="90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77"/>
      <c r="Z20" s="77"/>
      <c r="AA20" s="77"/>
      <c r="AB20" s="77"/>
      <c r="AC20" s="77"/>
      <c r="AD20" s="77"/>
    </row>
    <row r="21" spans="1:30" x14ac:dyDescent="0.25">
      <c r="A21" s="22"/>
      <c r="B21" s="89"/>
      <c r="C21" s="1"/>
      <c r="D21" s="89"/>
      <c r="E21" s="90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77"/>
      <c r="Z21" s="77"/>
      <c r="AA21" s="77"/>
      <c r="AB21" s="77"/>
      <c r="AC21" s="77"/>
      <c r="AD21" s="77"/>
    </row>
    <row r="22" spans="1:30" x14ac:dyDescent="0.25">
      <c r="A22" s="22"/>
      <c r="B22" s="89"/>
      <c r="C22" s="1"/>
      <c r="D22" s="89"/>
      <c r="E22" s="90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77"/>
      <c r="Z22" s="77"/>
      <c r="AA22" s="77"/>
      <c r="AB22" s="77"/>
      <c r="AC22" s="77"/>
      <c r="AD22" s="77"/>
    </row>
    <row r="23" spans="1:30" x14ac:dyDescent="0.25">
      <c r="A23" s="22"/>
      <c r="B23" s="89"/>
      <c r="C23" s="1"/>
      <c r="D23" s="89"/>
      <c r="E23" s="90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77"/>
      <c r="Z23" s="77"/>
      <c r="AA23" s="77"/>
      <c r="AB23" s="77"/>
      <c r="AC23" s="77"/>
      <c r="AD23" s="77"/>
    </row>
    <row r="24" spans="1:30" x14ac:dyDescent="0.25">
      <c r="A24" s="22"/>
      <c r="B24" s="89"/>
      <c r="C24" s="1"/>
      <c r="D24" s="89"/>
      <c r="E24" s="90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77"/>
      <c r="Z24" s="77"/>
      <c r="AA24" s="77"/>
      <c r="AB24" s="77"/>
      <c r="AC24" s="77"/>
      <c r="AD24" s="77"/>
    </row>
    <row r="25" spans="1:30" x14ac:dyDescent="0.25">
      <c r="A25" s="22"/>
      <c r="B25" s="89"/>
      <c r="C25" s="1"/>
      <c r="D25" s="89"/>
      <c r="E25" s="90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77"/>
      <c r="Z25" s="77"/>
      <c r="AA25" s="77"/>
      <c r="AB25" s="77"/>
      <c r="AC25" s="77"/>
      <c r="AD25" s="77"/>
    </row>
    <row r="26" spans="1:30" x14ac:dyDescent="0.25">
      <c r="A26" s="22"/>
      <c r="B26" s="89"/>
      <c r="C26" s="1"/>
      <c r="D26" s="89"/>
      <c r="E26" s="90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77"/>
      <c r="Z26" s="77"/>
      <c r="AA26" s="77"/>
      <c r="AB26" s="77"/>
      <c r="AC26" s="77"/>
      <c r="AD26" s="77"/>
    </row>
    <row r="27" spans="1:30" x14ac:dyDescent="0.25">
      <c r="A27" s="22"/>
      <c r="B27" s="89"/>
      <c r="C27" s="1"/>
      <c r="D27" s="89"/>
      <c r="E27" s="90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77"/>
      <c r="Z27" s="77"/>
      <c r="AA27" s="77"/>
      <c r="AB27" s="77"/>
      <c r="AC27" s="77"/>
      <c r="AD27" s="77"/>
    </row>
    <row r="28" spans="1:30" x14ac:dyDescent="0.25">
      <c r="A28" s="22"/>
      <c r="B28" s="89"/>
      <c r="C28" s="1"/>
      <c r="D28" s="89"/>
      <c r="E28" s="90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77"/>
      <c r="Z28" s="77"/>
      <c r="AA28" s="77"/>
      <c r="AB28" s="77"/>
      <c r="AC28" s="77"/>
      <c r="AD28" s="77"/>
    </row>
    <row r="29" spans="1:30" x14ac:dyDescent="0.25">
      <c r="A29" s="22"/>
      <c r="B29" s="89"/>
      <c r="C29" s="1"/>
      <c r="D29" s="89"/>
      <c r="E29" s="90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77"/>
      <c r="Z29" s="77"/>
      <c r="AA29" s="77"/>
      <c r="AB29" s="77"/>
      <c r="AC29" s="77"/>
      <c r="AD29" s="77"/>
    </row>
    <row r="30" spans="1:30" x14ac:dyDescent="0.25">
      <c r="A30" s="22"/>
      <c r="B30" s="89"/>
      <c r="C30" s="1"/>
      <c r="D30" s="89"/>
      <c r="E30" s="90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77"/>
      <c r="Z30" s="77"/>
      <c r="AA30" s="77"/>
      <c r="AB30" s="77"/>
      <c r="AC30" s="77"/>
      <c r="AD30" s="77"/>
    </row>
    <row r="31" spans="1:30" x14ac:dyDescent="0.25">
      <c r="A31" s="22"/>
      <c r="B31" s="89"/>
      <c r="C31" s="1"/>
      <c r="D31" s="89"/>
      <c r="E31" s="90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77"/>
      <c r="Z31" s="77"/>
      <c r="AA31" s="77"/>
      <c r="AB31" s="77"/>
      <c r="AC31" s="77"/>
      <c r="AD31" s="77"/>
    </row>
    <row r="32" spans="1:30" x14ac:dyDescent="0.25">
      <c r="A32" s="22"/>
      <c r="B32" s="89"/>
      <c r="C32" s="1"/>
      <c r="D32" s="89"/>
      <c r="E32" s="90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77"/>
      <c r="Z32" s="77"/>
      <c r="AA32" s="77"/>
      <c r="AB32" s="77"/>
      <c r="AC32" s="77"/>
      <c r="AD32" s="77"/>
    </row>
    <row r="33" spans="1:30" x14ac:dyDescent="0.25">
      <c r="A33" s="22"/>
      <c r="B33" s="89"/>
      <c r="C33" s="1"/>
      <c r="D33" s="89"/>
      <c r="E33" s="90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77"/>
      <c r="Z33" s="77"/>
      <c r="AA33" s="77"/>
      <c r="AB33" s="77"/>
      <c r="AC33" s="77"/>
      <c r="AD33" s="77"/>
    </row>
    <row r="34" spans="1:30" x14ac:dyDescent="0.25">
      <c r="A34" s="22"/>
      <c r="B34" s="89"/>
      <c r="C34" s="1"/>
      <c r="D34" s="89"/>
      <c r="E34" s="90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77"/>
      <c r="Z34" s="77"/>
      <c r="AA34" s="77"/>
      <c r="AB34" s="77"/>
      <c r="AC34" s="77"/>
      <c r="AD34" s="77"/>
    </row>
    <row r="35" spans="1:30" x14ac:dyDescent="0.25">
      <c r="A35" s="22"/>
      <c r="B35" s="89"/>
      <c r="C35" s="1"/>
      <c r="D35" s="89"/>
      <c r="E35" s="90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9"/>
      <c r="X35" s="1"/>
      <c r="Y35" s="77"/>
      <c r="Z35" s="77"/>
      <c r="AA35" s="77"/>
      <c r="AB35" s="77"/>
      <c r="AC35" s="77"/>
      <c r="AD35" s="77"/>
    </row>
    <row r="36" spans="1:30" x14ac:dyDescent="0.25">
      <c r="A36" s="22"/>
      <c r="B36" s="89"/>
      <c r="C36" s="1"/>
      <c r="D36" s="89"/>
      <c r="E36" s="90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9"/>
      <c r="X36" s="1"/>
      <c r="Y36" s="77"/>
      <c r="Z36" s="77"/>
      <c r="AA36" s="77"/>
      <c r="AB36" s="77"/>
      <c r="AC36" s="77"/>
      <c r="AD36" s="77"/>
    </row>
    <row r="37" spans="1:30" x14ac:dyDescent="0.25">
      <c r="A37" s="22"/>
      <c r="B37" s="89"/>
      <c r="C37" s="1"/>
      <c r="D37" s="89"/>
      <c r="E37" s="90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9"/>
      <c r="X37" s="1"/>
      <c r="Y37" s="77"/>
      <c r="Z37" s="77"/>
      <c r="AA37" s="77"/>
      <c r="AB37" s="77"/>
      <c r="AC37" s="77"/>
      <c r="AD37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2024-01-08T12:08:15Z</dcterms:modified>
</cp:coreProperties>
</file>